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11227 Cy5 ladder EMSA with yCAF1 yKERtohKER and EDtoGSL/Measurements/Boxes tohKER and EDtoGSL/"/>
    </mc:Choice>
  </mc:AlternateContent>
  <xr:revisionPtr revIDLastSave="0" documentId="13_ncr:40009_{AAB8D424-CE22-FA45-8846-8E7AC19CC81B}" xr6:coauthVersionLast="47" xr6:coauthVersionMax="47" xr10:uidLastSave="{00000000-0000-0000-0000-000000000000}"/>
  <bookViews>
    <workbookView xWindow="21940" yWindow="500" windowWidth="14760" windowHeight="23500" activeTab="1"/>
  </bookViews>
  <sheets>
    <sheet name="211227 Cy5 Ladder EMSA with yCA" sheetId="1" r:id="rId1"/>
    <sheet name="App 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3" i="2"/>
  <c r="G44" i="2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G24" i="2"/>
  <c r="G25" i="2"/>
  <c r="G26" i="2"/>
  <c r="G27" i="2"/>
  <c r="G28" i="2"/>
  <c r="G29" i="2"/>
  <c r="G30" i="2"/>
  <c r="G31" i="2"/>
  <c r="G32" i="2"/>
  <c r="G23" i="2"/>
  <c r="G14" i="2"/>
  <c r="G15" i="2"/>
  <c r="G16" i="2"/>
  <c r="G17" i="2"/>
  <c r="G18" i="2"/>
  <c r="G19" i="2"/>
  <c r="G20" i="2"/>
  <c r="G21" i="2"/>
  <c r="G22" i="2"/>
  <c r="G13" i="2"/>
  <c r="G4" i="2"/>
  <c r="G5" i="2"/>
  <c r="G6" i="2"/>
  <c r="G7" i="2"/>
  <c r="G8" i="2"/>
  <c r="G9" i="2"/>
  <c r="G10" i="2"/>
  <c r="G11" i="2"/>
  <c r="G12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3" i="2"/>
</calcChain>
</file>

<file path=xl/sharedStrings.xml><?xml version="1.0" encoding="utf-8"?>
<sst xmlns="http://schemas.openxmlformats.org/spreadsheetml/2006/main" count="182" uniqueCount="80">
  <si>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</si>
  <si>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</si>
  <si>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</si>
  <si>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</si>
  <si>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</si>
  <si>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</si>
  <si>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</si>
  <si>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</si>
  <si>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</si>
  <si>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</si>
  <si>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</si>
  <si>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</si>
  <si>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</si>
  <si>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</si>
  <si>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</si>
  <si>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</si>
  <si>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</si>
  <si>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</si>
  <si>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</si>
  <si>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</si>
  <si>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</si>
  <si>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</si>
  <si>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</si>
  <si>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</si>
  <si>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</si>
  <si>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</si>
  <si>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</si>
  <si>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</si>
  <si>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</si>
  <si>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</si>
  <si>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</si>
  <si>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</si>
  <si>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</si>
  <si>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</si>
  <si>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</si>
  <si>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</si>
  <si>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</si>
  <si>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</si>
  <si>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</si>
  <si>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</si>
  <si>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</si>
  <si>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</si>
  <si>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</si>
  <si>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</si>
  <si>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</si>
  <si>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</si>
  <si>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</si>
  <si>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</si>
  <si>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</si>
  <si>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</si>
  <si>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</si>
  <si>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</si>
  <si>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</si>
  <si>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</si>
  <si>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</si>
  <si>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</si>
  <si>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</si>
  <si>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</si>
  <si>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</si>
  <si>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</si>
  <si>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</si>
  <si>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</si>
  <si>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</si>
  <si>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</si>
  <si>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</si>
  <si>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</si>
  <si>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</si>
  <si>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</si>
  <si>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</si>
  <si>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</si>
  <si>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</si>
  <si>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</si>
  <si>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</si>
  <si>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</si>
  <si>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</si>
  <si>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</si>
  <si>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</si>
  <si>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</si>
  <si>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</si>
  <si>
    <t>Backg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</si>
</sst>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2175871</v>
      </c>
      <c r="D2">
        <v>0</v>
      </c>
      <c r="E2">
        <v>0</v>
      </c>
      <c r="F2" t="s">
        <v>21</v>
      </c>
      <c r="G2">
        <v>402</v>
      </c>
      <c r="H2">
        <v>416.35</v>
      </c>
      <c r="I2">
        <v>98</v>
      </c>
      <c r="J2">
        <v>253.46</v>
      </c>
      <c r="K2">
        <v>64241.82</v>
      </c>
      <c r="L2">
        <v>1025</v>
      </c>
      <c r="M2">
        <v>65</v>
      </c>
      <c r="N2">
        <v>2.56</v>
      </c>
      <c r="O2">
        <v>5226</v>
      </c>
      <c r="P2">
        <v>523</v>
      </c>
      <c r="Q2">
        <v>1414</v>
      </c>
      <c r="R2">
        <v>134</v>
      </c>
      <c r="S2">
        <v>39</v>
      </c>
      <c r="T2">
        <v>5226</v>
      </c>
    </row>
    <row r="3" spans="2:21" x14ac:dyDescent="0.2">
      <c r="B3" t="s">
        <v>22</v>
      </c>
      <c r="C3">
        <v>952691</v>
      </c>
      <c r="D3">
        <v>0</v>
      </c>
      <c r="E3">
        <v>0</v>
      </c>
      <c r="F3" t="s">
        <v>21</v>
      </c>
      <c r="G3">
        <v>173</v>
      </c>
      <c r="H3">
        <v>182.3</v>
      </c>
      <c r="I3">
        <v>123</v>
      </c>
      <c r="J3">
        <v>72.819999999999993</v>
      </c>
      <c r="K3">
        <v>5303.36</v>
      </c>
      <c r="L3">
        <v>383</v>
      </c>
      <c r="M3">
        <v>64</v>
      </c>
      <c r="N3">
        <v>1.1200000000000001</v>
      </c>
      <c r="O3">
        <v>5226</v>
      </c>
      <c r="P3">
        <v>657</v>
      </c>
      <c r="Q3">
        <v>1414</v>
      </c>
      <c r="R3">
        <v>134</v>
      </c>
      <c r="S3">
        <v>39</v>
      </c>
      <c r="T3">
        <v>5226</v>
      </c>
    </row>
    <row r="4" spans="2:21" x14ac:dyDescent="0.2">
      <c r="B4" t="s">
        <v>23</v>
      </c>
      <c r="C4">
        <v>775609</v>
      </c>
      <c r="D4">
        <v>0</v>
      </c>
      <c r="E4">
        <v>0</v>
      </c>
      <c r="F4" t="s">
        <v>21</v>
      </c>
      <c r="G4">
        <v>142</v>
      </c>
      <c r="H4">
        <v>149.53</v>
      </c>
      <c r="I4">
        <v>119</v>
      </c>
      <c r="J4">
        <v>48.66</v>
      </c>
      <c r="K4">
        <v>2368.21</v>
      </c>
      <c r="L4">
        <v>290</v>
      </c>
      <c r="M4">
        <v>60</v>
      </c>
      <c r="N4">
        <v>0.91</v>
      </c>
      <c r="O4">
        <v>5187</v>
      </c>
      <c r="P4">
        <v>790</v>
      </c>
      <c r="Q4">
        <v>1414</v>
      </c>
      <c r="R4">
        <v>133</v>
      </c>
      <c r="S4">
        <v>39</v>
      </c>
      <c r="T4">
        <v>5187</v>
      </c>
    </row>
    <row r="5" spans="2:21" x14ac:dyDescent="0.2">
      <c r="B5" t="s">
        <v>24</v>
      </c>
      <c r="C5">
        <v>687519</v>
      </c>
      <c r="D5">
        <v>0</v>
      </c>
      <c r="E5">
        <v>0</v>
      </c>
      <c r="F5" t="s">
        <v>21</v>
      </c>
      <c r="G5">
        <v>129</v>
      </c>
      <c r="H5">
        <v>131.56</v>
      </c>
      <c r="I5">
        <v>114</v>
      </c>
      <c r="J5">
        <v>31.88</v>
      </c>
      <c r="K5">
        <v>1016.22</v>
      </c>
      <c r="L5">
        <v>228</v>
      </c>
      <c r="M5">
        <v>52</v>
      </c>
      <c r="N5">
        <v>0.81</v>
      </c>
      <c r="O5">
        <v>5226</v>
      </c>
      <c r="P5">
        <v>924</v>
      </c>
      <c r="Q5">
        <v>1414</v>
      </c>
      <c r="R5">
        <v>134</v>
      </c>
      <c r="S5">
        <v>39</v>
      </c>
      <c r="T5">
        <v>5226</v>
      </c>
    </row>
    <row r="6" spans="2:21" x14ac:dyDescent="0.2">
      <c r="B6" t="s">
        <v>25</v>
      </c>
      <c r="C6">
        <v>574271</v>
      </c>
      <c r="D6">
        <v>0</v>
      </c>
      <c r="E6">
        <v>0</v>
      </c>
      <c r="F6" t="s">
        <v>21</v>
      </c>
      <c r="G6">
        <v>106</v>
      </c>
      <c r="H6">
        <v>109.89</v>
      </c>
      <c r="I6">
        <v>102</v>
      </c>
      <c r="J6">
        <v>33.06</v>
      </c>
      <c r="K6">
        <v>1093.26</v>
      </c>
      <c r="L6">
        <v>940</v>
      </c>
      <c r="M6">
        <v>57</v>
      </c>
      <c r="N6">
        <v>0.67</v>
      </c>
      <c r="O6">
        <v>5226</v>
      </c>
      <c r="P6">
        <v>1058</v>
      </c>
      <c r="Q6">
        <v>1414</v>
      </c>
      <c r="R6">
        <v>134</v>
      </c>
      <c r="S6">
        <v>39</v>
      </c>
      <c r="T6">
        <v>5226</v>
      </c>
    </row>
    <row r="7" spans="2:21" x14ac:dyDescent="0.2">
      <c r="B7" t="s">
        <v>26</v>
      </c>
      <c r="C7">
        <v>594728</v>
      </c>
      <c r="D7">
        <v>0</v>
      </c>
      <c r="E7">
        <v>0</v>
      </c>
      <c r="F7" t="s">
        <v>21</v>
      </c>
      <c r="G7">
        <v>112</v>
      </c>
      <c r="H7">
        <v>113.8</v>
      </c>
      <c r="I7">
        <v>100</v>
      </c>
      <c r="J7">
        <v>21.52</v>
      </c>
      <c r="K7">
        <v>463.17</v>
      </c>
      <c r="L7">
        <v>180</v>
      </c>
      <c r="M7">
        <v>62</v>
      </c>
      <c r="N7">
        <v>0.7</v>
      </c>
      <c r="O7">
        <v>5226</v>
      </c>
      <c r="P7">
        <v>1192</v>
      </c>
      <c r="Q7">
        <v>1414</v>
      </c>
      <c r="R7">
        <v>134</v>
      </c>
      <c r="S7">
        <v>39</v>
      </c>
      <c r="T7">
        <v>5226</v>
      </c>
    </row>
    <row r="8" spans="2:21" x14ac:dyDescent="0.2">
      <c r="B8" t="s">
        <v>27</v>
      </c>
      <c r="C8">
        <v>517122</v>
      </c>
      <c r="D8">
        <v>0</v>
      </c>
      <c r="E8">
        <v>0</v>
      </c>
      <c r="F8" t="s">
        <v>21</v>
      </c>
      <c r="G8">
        <v>98</v>
      </c>
      <c r="H8">
        <v>98.95</v>
      </c>
      <c r="I8">
        <v>97</v>
      </c>
      <c r="J8">
        <v>15.43</v>
      </c>
      <c r="K8">
        <v>238.04</v>
      </c>
      <c r="L8">
        <v>149</v>
      </c>
      <c r="M8">
        <v>57</v>
      </c>
      <c r="N8">
        <v>0.61</v>
      </c>
      <c r="O8">
        <v>5226</v>
      </c>
      <c r="P8">
        <v>1326</v>
      </c>
      <c r="Q8">
        <v>1414</v>
      </c>
      <c r="R8">
        <v>134</v>
      </c>
      <c r="S8">
        <v>39</v>
      </c>
      <c r="T8">
        <v>5226</v>
      </c>
    </row>
    <row r="9" spans="2:21" x14ac:dyDescent="0.2">
      <c r="B9" t="s">
        <v>28</v>
      </c>
      <c r="C9">
        <v>483840</v>
      </c>
      <c r="D9">
        <v>0</v>
      </c>
      <c r="E9">
        <v>0</v>
      </c>
      <c r="F9" t="s">
        <v>21</v>
      </c>
      <c r="G9">
        <v>90</v>
      </c>
      <c r="H9">
        <v>93.28</v>
      </c>
      <c r="I9">
        <v>88</v>
      </c>
      <c r="J9">
        <v>15.58</v>
      </c>
      <c r="K9">
        <v>242.73</v>
      </c>
      <c r="L9">
        <v>157</v>
      </c>
      <c r="M9">
        <v>51</v>
      </c>
      <c r="N9">
        <v>0.56999999999999995</v>
      </c>
      <c r="O9">
        <v>5187</v>
      </c>
      <c r="P9">
        <v>1459</v>
      </c>
      <c r="Q9">
        <v>1414</v>
      </c>
      <c r="R9">
        <v>133</v>
      </c>
      <c r="S9">
        <v>39</v>
      </c>
      <c r="T9">
        <v>5187</v>
      </c>
    </row>
    <row r="10" spans="2:21" x14ac:dyDescent="0.2">
      <c r="B10" t="s">
        <v>29</v>
      </c>
      <c r="C10">
        <v>478753</v>
      </c>
      <c r="D10">
        <v>0</v>
      </c>
      <c r="E10">
        <v>0</v>
      </c>
      <c r="F10" t="s">
        <v>21</v>
      </c>
      <c r="G10">
        <v>91</v>
      </c>
      <c r="H10">
        <v>91.61</v>
      </c>
      <c r="I10">
        <v>92</v>
      </c>
      <c r="J10">
        <v>12.84</v>
      </c>
      <c r="K10">
        <v>164.99</v>
      </c>
      <c r="L10">
        <v>140</v>
      </c>
      <c r="M10">
        <v>58</v>
      </c>
      <c r="N10">
        <v>0.56000000000000005</v>
      </c>
      <c r="O10">
        <v>5226</v>
      </c>
      <c r="P10">
        <v>1593</v>
      </c>
      <c r="Q10">
        <v>1414</v>
      </c>
      <c r="R10">
        <v>134</v>
      </c>
      <c r="S10">
        <v>39</v>
      </c>
      <c r="T10">
        <v>5226</v>
      </c>
    </row>
    <row r="11" spans="2:21" x14ac:dyDescent="0.2">
      <c r="B11" t="s">
        <v>30</v>
      </c>
      <c r="C11">
        <v>481089</v>
      </c>
      <c r="D11">
        <v>0</v>
      </c>
      <c r="E11">
        <v>0</v>
      </c>
      <c r="F11" t="s">
        <v>21</v>
      </c>
      <c r="G11">
        <v>91</v>
      </c>
      <c r="H11">
        <v>92.06</v>
      </c>
      <c r="I11">
        <v>89</v>
      </c>
      <c r="J11">
        <v>13.49</v>
      </c>
      <c r="K11">
        <v>182.02</v>
      </c>
      <c r="L11">
        <v>145</v>
      </c>
      <c r="M11">
        <v>50</v>
      </c>
      <c r="N11">
        <v>0.56999999999999995</v>
      </c>
      <c r="O11">
        <v>5226</v>
      </c>
      <c r="P11">
        <v>1727</v>
      </c>
      <c r="Q11">
        <v>1414</v>
      </c>
      <c r="R11">
        <v>134</v>
      </c>
      <c r="S11">
        <v>39</v>
      </c>
      <c r="T11">
        <v>5226</v>
      </c>
    </row>
    <row r="12" spans="2:21" x14ac:dyDescent="0.2">
      <c r="B12" t="s">
        <v>31</v>
      </c>
      <c r="C12">
        <v>2311563</v>
      </c>
      <c r="D12">
        <v>0</v>
      </c>
      <c r="E12">
        <v>0</v>
      </c>
      <c r="F12" t="s">
        <v>21</v>
      </c>
      <c r="G12">
        <v>365</v>
      </c>
      <c r="H12">
        <v>398</v>
      </c>
      <c r="I12">
        <v>92</v>
      </c>
      <c r="J12">
        <v>202.95</v>
      </c>
      <c r="K12">
        <v>41187.629999999997</v>
      </c>
      <c r="L12">
        <v>889</v>
      </c>
      <c r="M12">
        <v>68</v>
      </c>
      <c r="N12">
        <v>2.72</v>
      </c>
      <c r="O12">
        <v>5808</v>
      </c>
      <c r="P12">
        <v>532</v>
      </c>
      <c r="Q12">
        <v>1459</v>
      </c>
      <c r="R12">
        <v>132</v>
      </c>
      <c r="S12">
        <v>44</v>
      </c>
      <c r="T12">
        <v>5808</v>
      </c>
    </row>
    <row r="13" spans="2:21" x14ac:dyDescent="0.2">
      <c r="B13" t="s">
        <v>32</v>
      </c>
      <c r="C13">
        <v>1661113</v>
      </c>
      <c r="D13">
        <v>0</v>
      </c>
      <c r="E13">
        <v>0</v>
      </c>
      <c r="F13" t="s">
        <v>21</v>
      </c>
      <c r="G13">
        <v>251.5</v>
      </c>
      <c r="H13">
        <v>283.85000000000002</v>
      </c>
      <c r="I13">
        <v>199</v>
      </c>
      <c r="J13">
        <v>143.87</v>
      </c>
      <c r="K13">
        <v>20699.03</v>
      </c>
      <c r="L13">
        <v>664</v>
      </c>
      <c r="M13">
        <v>69</v>
      </c>
      <c r="N13">
        <v>1.95</v>
      </c>
      <c r="O13">
        <v>5852</v>
      </c>
      <c r="P13">
        <v>664</v>
      </c>
      <c r="Q13">
        <v>1459</v>
      </c>
      <c r="R13">
        <v>133</v>
      </c>
      <c r="S13">
        <v>44</v>
      </c>
      <c r="T13">
        <v>5852</v>
      </c>
    </row>
    <row r="14" spans="2:21" x14ac:dyDescent="0.2">
      <c r="B14" t="s">
        <v>33</v>
      </c>
      <c r="C14">
        <v>1444740</v>
      </c>
      <c r="D14">
        <v>0</v>
      </c>
      <c r="E14">
        <v>0</v>
      </c>
      <c r="F14" t="s">
        <v>21</v>
      </c>
      <c r="G14">
        <v>224</v>
      </c>
      <c r="H14">
        <v>248.75</v>
      </c>
      <c r="I14">
        <v>177</v>
      </c>
      <c r="J14">
        <v>113.85</v>
      </c>
      <c r="K14">
        <v>12961.72</v>
      </c>
      <c r="L14">
        <v>531</v>
      </c>
      <c r="M14">
        <v>63</v>
      </c>
      <c r="N14">
        <v>1.7</v>
      </c>
      <c r="O14">
        <v>5808</v>
      </c>
      <c r="P14">
        <v>797</v>
      </c>
      <c r="Q14">
        <v>1459</v>
      </c>
      <c r="R14">
        <v>132</v>
      </c>
      <c r="S14">
        <v>44</v>
      </c>
      <c r="T14">
        <v>5808</v>
      </c>
    </row>
    <row r="15" spans="2:21" x14ac:dyDescent="0.2">
      <c r="B15" t="s">
        <v>34</v>
      </c>
      <c r="C15">
        <v>1117453</v>
      </c>
      <c r="D15">
        <v>0</v>
      </c>
      <c r="E15">
        <v>0</v>
      </c>
      <c r="F15" t="s">
        <v>21</v>
      </c>
      <c r="G15">
        <v>185</v>
      </c>
      <c r="H15">
        <v>190.95</v>
      </c>
      <c r="I15">
        <v>91</v>
      </c>
      <c r="J15">
        <v>71.48</v>
      </c>
      <c r="K15">
        <v>5108.88</v>
      </c>
      <c r="L15">
        <v>353</v>
      </c>
      <c r="M15">
        <v>62</v>
      </c>
      <c r="N15">
        <v>1.31</v>
      </c>
      <c r="O15">
        <v>5852</v>
      </c>
      <c r="P15">
        <v>929</v>
      </c>
      <c r="Q15">
        <v>1459</v>
      </c>
      <c r="R15">
        <v>133</v>
      </c>
      <c r="S15">
        <v>44</v>
      </c>
      <c r="T15">
        <v>5852</v>
      </c>
    </row>
    <row r="16" spans="2:21" x14ac:dyDescent="0.2">
      <c r="B16" t="s">
        <v>35</v>
      </c>
      <c r="C16">
        <v>797785</v>
      </c>
      <c r="D16">
        <v>0</v>
      </c>
      <c r="E16">
        <v>0</v>
      </c>
      <c r="F16" t="s">
        <v>21</v>
      </c>
      <c r="G16">
        <v>139</v>
      </c>
      <c r="H16">
        <v>137.36000000000001</v>
      </c>
      <c r="I16">
        <v>150</v>
      </c>
      <c r="J16">
        <v>34.15</v>
      </c>
      <c r="K16">
        <v>1166.4100000000001</v>
      </c>
      <c r="L16">
        <v>233</v>
      </c>
      <c r="M16">
        <v>64</v>
      </c>
      <c r="N16">
        <v>0.94</v>
      </c>
      <c r="O16">
        <v>5808</v>
      </c>
      <c r="P16">
        <v>1062</v>
      </c>
      <c r="Q16">
        <v>1459</v>
      </c>
      <c r="R16">
        <v>132</v>
      </c>
      <c r="S16">
        <v>44</v>
      </c>
      <c r="T16">
        <v>5808</v>
      </c>
    </row>
    <row r="17" spans="2:20" x14ac:dyDescent="0.2">
      <c r="B17" t="s">
        <v>36</v>
      </c>
      <c r="C17">
        <v>852728</v>
      </c>
      <c r="D17">
        <v>0</v>
      </c>
      <c r="E17">
        <v>0</v>
      </c>
      <c r="F17" t="s">
        <v>21</v>
      </c>
      <c r="G17">
        <v>146</v>
      </c>
      <c r="H17">
        <v>146.82</v>
      </c>
      <c r="I17">
        <v>136</v>
      </c>
      <c r="J17">
        <v>38.36</v>
      </c>
      <c r="K17">
        <v>1471.86</v>
      </c>
      <c r="L17">
        <v>230</v>
      </c>
      <c r="M17">
        <v>63</v>
      </c>
      <c r="N17">
        <v>1</v>
      </c>
      <c r="O17">
        <v>5808</v>
      </c>
      <c r="P17">
        <v>1194</v>
      </c>
      <c r="Q17">
        <v>1459</v>
      </c>
      <c r="R17">
        <v>132</v>
      </c>
      <c r="S17">
        <v>44</v>
      </c>
      <c r="T17">
        <v>5808</v>
      </c>
    </row>
    <row r="18" spans="2:20" x14ac:dyDescent="0.2">
      <c r="B18" t="s">
        <v>37</v>
      </c>
      <c r="C18">
        <v>639110</v>
      </c>
      <c r="D18">
        <v>0</v>
      </c>
      <c r="E18">
        <v>0</v>
      </c>
      <c r="F18" t="s">
        <v>21</v>
      </c>
      <c r="G18">
        <v>109</v>
      </c>
      <c r="H18">
        <v>109.21</v>
      </c>
      <c r="I18">
        <v>108</v>
      </c>
      <c r="J18">
        <v>18.350000000000001</v>
      </c>
      <c r="K18">
        <v>336.71</v>
      </c>
      <c r="L18">
        <v>161</v>
      </c>
      <c r="M18">
        <v>54</v>
      </c>
      <c r="N18">
        <v>0.75</v>
      </c>
      <c r="O18">
        <v>5852</v>
      </c>
      <c r="P18">
        <v>1326</v>
      </c>
      <c r="Q18">
        <v>1459</v>
      </c>
      <c r="R18">
        <v>133</v>
      </c>
      <c r="S18">
        <v>44</v>
      </c>
      <c r="T18">
        <v>5852</v>
      </c>
    </row>
    <row r="19" spans="2:20" x14ac:dyDescent="0.2">
      <c r="B19" t="s">
        <v>38</v>
      </c>
      <c r="C19">
        <v>561778</v>
      </c>
      <c r="D19">
        <v>0</v>
      </c>
      <c r="E19">
        <v>0</v>
      </c>
      <c r="F19" t="s">
        <v>21</v>
      </c>
      <c r="G19">
        <v>94</v>
      </c>
      <c r="H19">
        <v>96.72</v>
      </c>
      <c r="I19">
        <v>87</v>
      </c>
      <c r="J19">
        <v>15.74</v>
      </c>
      <c r="K19">
        <v>247.67</v>
      </c>
      <c r="L19">
        <v>150</v>
      </c>
      <c r="M19">
        <v>53</v>
      </c>
      <c r="N19">
        <v>0.66</v>
      </c>
      <c r="O19">
        <v>5808</v>
      </c>
      <c r="P19">
        <v>1459</v>
      </c>
      <c r="Q19">
        <v>1459</v>
      </c>
      <c r="R19">
        <v>132</v>
      </c>
      <c r="S19">
        <v>44</v>
      </c>
      <c r="T19">
        <v>5808</v>
      </c>
    </row>
    <row r="20" spans="2:20" x14ac:dyDescent="0.2">
      <c r="B20" t="s">
        <v>39</v>
      </c>
      <c r="C20">
        <v>544253</v>
      </c>
      <c r="D20">
        <v>0</v>
      </c>
      <c r="E20">
        <v>0</v>
      </c>
      <c r="F20" t="s">
        <v>21</v>
      </c>
      <c r="G20">
        <v>93</v>
      </c>
      <c r="H20">
        <v>93</v>
      </c>
      <c r="I20">
        <v>96</v>
      </c>
      <c r="J20">
        <v>12.48</v>
      </c>
      <c r="K20">
        <v>155.71</v>
      </c>
      <c r="L20">
        <v>141</v>
      </c>
      <c r="M20">
        <v>52</v>
      </c>
      <c r="N20">
        <v>0.64</v>
      </c>
      <c r="O20">
        <v>5852</v>
      </c>
      <c r="P20">
        <v>1591</v>
      </c>
      <c r="Q20">
        <v>1459</v>
      </c>
      <c r="R20">
        <v>133</v>
      </c>
      <c r="S20">
        <v>44</v>
      </c>
      <c r="T20">
        <v>5852</v>
      </c>
    </row>
    <row r="21" spans="2:20" x14ac:dyDescent="0.2">
      <c r="B21" t="s">
        <v>40</v>
      </c>
      <c r="C21">
        <v>542084</v>
      </c>
      <c r="D21">
        <v>0</v>
      </c>
      <c r="E21">
        <v>0</v>
      </c>
      <c r="F21" t="s">
        <v>21</v>
      </c>
      <c r="G21">
        <v>93</v>
      </c>
      <c r="H21">
        <v>93.33</v>
      </c>
      <c r="I21">
        <v>94</v>
      </c>
      <c r="J21">
        <v>12.61</v>
      </c>
      <c r="K21">
        <v>158.97999999999999</v>
      </c>
      <c r="L21">
        <v>130</v>
      </c>
      <c r="M21">
        <v>54</v>
      </c>
      <c r="N21">
        <v>0.64</v>
      </c>
      <c r="O21">
        <v>5808</v>
      </c>
      <c r="P21">
        <v>1724</v>
      </c>
      <c r="Q21">
        <v>1459</v>
      </c>
      <c r="R21">
        <v>132</v>
      </c>
      <c r="S21">
        <v>44</v>
      </c>
      <c r="T21">
        <v>5808</v>
      </c>
    </row>
    <row r="22" spans="2:20" x14ac:dyDescent="0.2">
      <c r="B22" t="s">
        <v>41</v>
      </c>
      <c r="C22">
        <v>1906601</v>
      </c>
      <c r="D22">
        <v>0</v>
      </c>
      <c r="E22">
        <v>0</v>
      </c>
      <c r="F22" t="s">
        <v>21</v>
      </c>
      <c r="G22">
        <v>192</v>
      </c>
      <c r="H22">
        <v>218.85</v>
      </c>
      <c r="I22">
        <v>157</v>
      </c>
      <c r="J22">
        <v>94.63</v>
      </c>
      <c r="K22">
        <v>8954.43</v>
      </c>
      <c r="L22">
        <v>484</v>
      </c>
      <c r="M22">
        <v>56</v>
      </c>
      <c r="N22">
        <v>2.2400000000000002</v>
      </c>
      <c r="O22">
        <v>8712</v>
      </c>
      <c r="P22">
        <v>526</v>
      </c>
      <c r="Q22">
        <v>1514</v>
      </c>
      <c r="R22">
        <v>132</v>
      </c>
      <c r="S22">
        <v>66</v>
      </c>
      <c r="T22">
        <v>8712</v>
      </c>
    </row>
    <row r="23" spans="2:20" x14ac:dyDescent="0.2">
      <c r="B23" t="s">
        <v>42</v>
      </c>
      <c r="C23">
        <v>1787122</v>
      </c>
      <c r="D23">
        <v>0</v>
      </c>
      <c r="E23">
        <v>0</v>
      </c>
      <c r="F23" t="s">
        <v>21</v>
      </c>
      <c r="G23">
        <v>180</v>
      </c>
      <c r="H23">
        <v>205.13</v>
      </c>
      <c r="I23">
        <v>143</v>
      </c>
      <c r="J23">
        <v>89.52</v>
      </c>
      <c r="K23">
        <v>8013.6</v>
      </c>
      <c r="L23">
        <v>464</v>
      </c>
      <c r="M23">
        <v>51</v>
      </c>
      <c r="N23">
        <v>2.1</v>
      </c>
      <c r="O23">
        <v>8712</v>
      </c>
      <c r="P23">
        <v>658</v>
      </c>
      <c r="Q23">
        <v>1514</v>
      </c>
      <c r="R23">
        <v>132</v>
      </c>
      <c r="S23">
        <v>66</v>
      </c>
      <c r="T23">
        <v>8712</v>
      </c>
    </row>
    <row r="24" spans="2:20" x14ac:dyDescent="0.2">
      <c r="B24" t="s">
        <v>43</v>
      </c>
      <c r="C24">
        <v>1752473</v>
      </c>
      <c r="D24">
        <v>0</v>
      </c>
      <c r="E24">
        <v>0</v>
      </c>
      <c r="F24" t="s">
        <v>21</v>
      </c>
      <c r="G24">
        <v>177</v>
      </c>
      <c r="H24">
        <v>199.64</v>
      </c>
      <c r="I24">
        <v>139</v>
      </c>
      <c r="J24">
        <v>83.54</v>
      </c>
      <c r="K24">
        <v>6978.75</v>
      </c>
      <c r="L24">
        <v>473</v>
      </c>
      <c r="M24">
        <v>64</v>
      </c>
      <c r="N24">
        <v>2.06</v>
      </c>
      <c r="O24">
        <v>8778</v>
      </c>
      <c r="P24">
        <v>790</v>
      </c>
      <c r="Q24">
        <v>1514</v>
      </c>
      <c r="R24">
        <v>133</v>
      </c>
      <c r="S24">
        <v>66</v>
      </c>
      <c r="T24">
        <v>8778</v>
      </c>
    </row>
    <row r="25" spans="2:20" x14ac:dyDescent="0.2">
      <c r="B25" t="s">
        <v>44</v>
      </c>
      <c r="C25">
        <v>1687115</v>
      </c>
      <c r="D25">
        <v>0</v>
      </c>
      <c r="E25">
        <v>0</v>
      </c>
      <c r="F25" t="s">
        <v>21</v>
      </c>
      <c r="G25">
        <v>171</v>
      </c>
      <c r="H25">
        <v>193.65</v>
      </c>
      <c r="I25">
        <v>142</v>
      </c>
      <c r="J25">
        <v>78.3</v>
      </c>
      <c r="K25">
        <v>6130.8</v>
      </c>
      <c r="L25">
        <v>408</v>
      </c>
      <c r="M25">
        <v>68</v>
      </c>
      <c r="N25">
        <v>1.98</v>
      </c>
      <c r="O25">
        <v>8712</v>
      </c>
      <c r="P25">
        <v>923</v>
      </c>
      <c r="Q25">
        <v>1514</v>
      </c>
      <c r="R25">
        <v>132</v>
      </c>
      <c r="S25">
        <v>66</v>
      </c>
      <c r="T25">
        <v>8712</v>
      </c>
    </row>
    <row r="26" spans="2:20" x14ac:dyDescent="0.2">
      <c r="B26" t="s">
        <v>45</v>
      </c>
      <c r="C26">
        <v>1458499</v>
      </c>
      <c r="D26">
        <v>0</v>
      </c>
      <c r="E26">
        <v>0</v>
      </c>
      <c r="F26" t="s">
        <v>21</v>
      </c>
      <c r="G26">
        <v>150.5</v>
      </c>
      <c r="H26">
        <v>167.41</v>
      </c>
      <c r="I26">
        <v>124</v>
      </c>
      <c r="J26">
        <v>58.85</v>
      </c>
      <c r="K26">
        <v>3463.11</v>
      </c>
      <c r="L26">
        <v>344</v>
      </c>
      <c r="M26">
        <v>66</v>
      </c>
      <c r="N26">
        <v>1.71</v>
      </c>
      <c r="O26">
        <v>8712</v>
      </c>
      <c r="P26">
        <v>1055</v>
      </c>
      <c r="Q26">
        <v>1514</v>
      </c>
      <c r="R26">
        <v>132</v>
      </c>
      <c r="S26">
        <v>66</v>
      </c>
      <c r="T26">
        <v>8712</v>
      </c>
    </row>
    <row r="27" spans="2:20" x14ac:dyDescent="0.2">
      <c r="B27" t="s">
        <v>46</v>
      </c>
      <c r="C27">
        <v>1514017</v>
      </c>
      <c r="D27">
        <v>0</v>
      </c>
      <c r="E27">
        <v>0</v>
      </c>
      <c r="F27" t="s">
        <v>21</v>
      </c>
      <c r="G27">
        <v>155</v>
      </c>
      <c r="H27">
        <v>173.79</v>
      </c>
      <c r="I27">
        <v>128</v>
      </c>
      <c r="J27">
        <v>66.64</v>
      </c>
      <c r="K27">
        <v>4441.51</v>
      </c>
      <c r="L27">
        <v>351</v>
      </c>
      <c r="M27">
        <v>60</v>
      </c>
      <c r="N27">
        <v>1.78</v>
      </c>
      <c r="O27">
        <v>8712</v>
      </c>
      <c r="P27">
        <v>1187</v>
      </c>
      <c r="Q27">
        <v>1514</v>
      </c>
      <c r="R27">
        <v>132</v>
      </c>
      <c r="S27">
        <v>66</v>
      </c>
      <c r="T27">
        <v>8712</v>
      </c>
    </row>
    <row r="28" spans="2:20" x14ac:dyDescent="0.2">
      <c r="B28" t="s">
        <v>47</v>
      </c>
      <c r="C28">
        <v>1224879</v>
      </c>
      <c r="D28">
        <v>0</v>
      </c>
      <c r="E28">
        <v>0</v>
      </c>
      <c r="F28" t="s">
        <v>21</v>
      </c>
      <c r="G28">
        <v>129.5</v>
      </c>
      <c r="H28">
        <v>140.6</v>
      </c>
      <c r="I28">
        <v>111</v>
      </c>
      <c r="J28">
        <v>44.85</v>
      </c>
      <c r="K28">
        <v>2011.21</v>
      </c>
      <c r="L28">
        <v>274</v>
      </c>
      <c r="M28">
        <v>54</v>
      </c>
      <c r="N28">
        <v>1.44</v>
      </c>
      <c r="O28">
        <v>8712</v>
      </c>
      <c r="P28">
        <v>1319</v>
      </c>
      <c r="Q28">
        <v>1514</v>
      </c>
      <c r="R28">
        <v>132</v>
      </c>
      <c r="S28">
        <v>66</v>
      </c>
      <c r="T28">
        <v>8712</v>
      </c>
    </row>
    <row r="29" spans="2:20" x14ac:dyDescent="0.2">
      <c r="B29" t="s">
        <v>48</v>
      </c>
      <c r="C29">
        <v>1009909</v>
      </c>
      <c r="D29">
        <v>0</v>
      </c>
      <c r="E29">
        <v>0</v>
      </c>
      <c r="F29" t="s">
        <v>21</v>
      </c>
      <c r="G29">
        <v>111</v>
      </c>
      <c r="H29">
        <v>115.05</v>
      </c>
      <c r="I29">
        <v>95</v>
      </c>
      <c r="J29">
        <v>26.49</v>
      </c>
      <c r="K29">
        <v>701.67</v>
      </c>
      <c r="L29">
        <v>192</v>
      </c>
      <c r="M29">
        <v>53</v>
      </c>
      <c r="N29">
        <v>1.19</v>
      </c>
      <c r="O29">
        <v>8778</v>
      </c>
      <c r="P29">
        <v>1451</v>
      </c>
      <c r="Q29">
        <v>1514</v>
      </c>
      <c r="R29">
        <v>133</v>
      </c>
      <c r="S29">
        <v>66</v>
      </c>
      <c r="T29">
        <v>8778</v>
      </c>
    </row>
    <row r="30" spans="2:20" x14ac:dyDescent="0.2">
      <c r="B30" t="s">
        <v>49</v>
      </c>
      <c r="C30">
        <v>884735</v>
      </c>
      <c r="D30">
        <v>0</v>
      </c>
      <c r="E30">
        <v>0</v>
      </c>
      <c r="F30" t="s">
        <v>21</v>
      </c>
      <c r="G30">
        <v>100</v>
      </c>
      <c r="H30">
        <v>101.55</v>
      </c>
      <c r="I30">
        <v>102</v>
      </c>
      <c r="J30">
        <v>18.239999999999998</v>
      </c>
      <c r="K30">
        <v>332.81</v>
      </c>
      <c r="L30">
        <v>165</v>
      </c>
      <c r="M30">
        <v>46</v>
      </c>
      <c r="N30">
        <v>1.04</v>
      </c>
      <c r="O30">
        <v>8712</v>
      </c>
      <c r="P30">
        <v>1584</v>
      </c>
      <c r="Q30">
        <v>1514</v>
      </c>
      <c r="R30">
        <v>132</v>
      </c>
      <c r="S30">
        <v>66</v>
      </c>
      <c r="T30">
        <v>8712</v>
      </c>
    </row>
    <row r="31" spans="2:20" x14ac:dyDescent="0.2">
      <c r="B31" t="s">
        <v>50</v>
      </c>
      <c r="C31">
        <v>875401</v>
      </c>
      <c r="D31">
        <v>0</v>
      </c>
      <c r="E31">
        <v>0</v>
      </c>
      <c r="F31" t="s">
        <v>21</v>
      </c>
      <c r="G31">
        <v>100</v>
      </c>
      <c r="H31">
        <v>100.48</v>
      </c>
      <c r="I31">
        <v>94</v>
      </c>
      <c r="J31">
        <v>16.579999999999998</v>
      </c>
      <c r="K31">
        <v>274.98</v>
      </c>
      <c r="L31">
        <v>160</v>
      </c>
      <c r="M31">
        <v>55</v>
      </c>
      <c r="N31">
        <v>1.03</v>
      </c>
      <c r="O31">
        <v>8712</v>
      </c>
      <c r="P31">
        <v>1716</v>
      </c>
      <c r="Q31">
        <v>1514</v>
      </c>
      <c r="R31">
        <v>132</v>
      </c>
      <c r="S31">
        <v>66</v>
      </c>
      <c r="T31">
        <v>8712</v>
      </c>
    </row>
    <row r="32" spans="2:20" x14ac:dyDescent="0.2">
      <c r="B32" t="s">
        <v>51</v>
      </c>
      <c r="C32">
        <v>2953149</v>
      </c>
      <c r="D32">
        <v>0</v>
      </c>
      <c r="E32">
        <v>0</v>
      </c>
      <c r="F32" t="s">
        <v>21</v>
      </c>
      <c r="G32">
        <v>149</v>
      </c>
      <c r="H32">
        <v>236.25</v>
      </c>
      <c r="I32">
        <v>100</v>
      </c>
      <c r="J32">
        <v>197.22</v>
      </c>
      <c r="K32">
        <v>38895.58</v>
      </c>
      <c r="L32">
        <v>992</v>
      </c>
      <c r="M32">
        <v>62</v>
      </c>
      <c r="N32">
        <v>3.47</v>
      </c>
      <c r="O32">
        <v>12500</v>
      </c>
      <c r="P32">
        <v>529</v>
      </c>
      <c r="Q32">
        <v>1598</v>
      </c>
      <c r="R32">
        <v>134</v>
      </c>
      <c r="S32">
        <v>94</v>
      </c>
      <c r="T32">
        <v>12500</v>
      </c>
    </row>
    <row r="33" spans="2:20" x14ac:dyDescent="0.2">
      <c r="B33" t="s">
        <v>52</v>
      </c>
      <c r="C33">
        <v>2837045</v>
      </c>
      <c r="D33">
        <v>0</v>
      </c>
      <c r="E33">
        <v>0</v>
      </c>
      <c r="F33" t="s">
        <v>21</v>
      </c>
      <c r="G33">
        <v>147</v>
      </c>
      <c r="H33">
        <v>226.96</v>
      </c>
      <c r="I33">
        <v>103</v>
      </c>
      <c r="J33">
        <v>175.8</v>
      </c>
      <c r="K33">
        <v>30904.54</v>
      </c>
      <c r="L33">
        <v>871</v>
      </c>
      <c r="M33">
        <v>68</v>
      </c>
      <c r="N33">
        <v>3.33</v>
      </c>
      <c r="O33">
        <v>12500</v>
      </c>
      <c r="P33">
        <v>661</v>
      </c>
      <c r="Q33">
        <v>1598</v>
      </c>
      <c r="R33">
        <v>134</v>
      </c>
      <c r="S33">
        <v>94</v>
      </c>
      <c r="T33">
        <v>12500</v>
      </c>
    </row>
    <row r="34" spans="2:20" x14ac:dyDescent="0.2">
      <c r="B34" t="s">
        <v>53</v>
      </c>
      <c r="C34">
        <v>2835505</v>
      </c>
      <c r="D34">
        <v>0</v>
      </c>
      <c r="E34">
        <v>0</v>
      </c>
      <c r="F34" t="s">
        <v>21</v>
      </c>
      <c r="G34">
        <v>152</v>
      </c>
      <c r="H34">
        <v>228.56</v>
      </c>
      <c r="I34">
        <v>104</v>
      </c>
      <c r="J34">
        <v>171.25</v>
      </c>
      <c r="K34">
        <v>29325.57</v>
      </c>
      <c r="L34">
        <v>807</v>
      </c>
      <c r="M34">
        <v>64</v>
      </c>
      <c r="N34">
        <v>3.33</v>
      </c>
      <c r="O34">
        <v>12406</v>
      </c>
      <c r="P34">
        <v>792</v>
      </c>
      <c r="Q34">
        <v>1598</v>
      </c>
      <c r="R34">
        <v>133</v>
      </c>
      <c r="S34">
        <v>94</v>
      </c>
      <c r="T34">
        <v>12406</v>
      </c>
    </row>
    <row r="35" spans="2:20" x14ac:dyDescent="0.2">
      <c r="B35" t="s">
        <v>54</v>
      </c>
      <c r="C35">
        <v>2830112</v>
      </c>
      <c r="D35">
        <v>0</v>
      </c>
      <c r="E35">
        <v>0</v>
      </c>
      <c r="F35" t="s">
        <v>21</v>
      </c>
      <c r="G35">
        <v>150</v>
      </c>
      <c r="H35">
        <v>226.41</v>
      </c>
      <c r="I35">
        <v>102</v>
      </c>
      <c r="J35">
        <v>171.64</v>
      </c>
      <c r="K35">
        <v>29459.95</v>
      </c>
      <c r="L35">
        <v>817</v>
      </c>
      <c r="M35">
        <v>70</v>
      </c>
      <c r="N35">
        <v>3.32</v>
      </c>
      <c r="O35">
        <v>12500</v>
      </c>
      <c r="P35">
        <v>924</v>
      </c>
      <c r="Q35">
        <v>1598</v>
      </c>
      <c r="R35">
        <v>134</v>
      </c>
      <c r="S35">
        <v>94</v>
      </c>
      <c r="T35">
        <v>12500</v>
      </c>
    </row>
    <row r="36" spans="2:20" x14ac:dyDescent="0.2">
      <c r="B36" t="s">
        <v>55</v>
      </c>
      <c r="C36">
        <v>2668083</v>
      </c>
      <c r="D36">
        <v>0</v>
      </c>
      <c r="E36">
        <v>0</v>
      </c>
      <c r="F36" t="s">
        <v>21</v>
      </c>
      <c r="G36">
        <v>145</v>
      </c>
      <c r="H36">
        <v>213.45</v>
      </c>
      <c r="I36">
        <v>95</v>
      </c>
      <c r="J36">
        <v>153.04</v>
      </c>
      <c r="K36">
        <v>23422.7</v>
      </c>
      <c r="L36">
        <v>708</v>
      </c>
      <c r="M36">
        <v>62</v>
      </c>
      <c r="N36">
        <v>3.13</v>
      </c>
      <c r="O36">
        <v>12500</v>
      </c>
      <c r="P36">
        <v>1056</v>
      </c>
      <c r="Q36">
        <v>1598</v>
      </c>
      <c r="R36">
        <v>134</v>
      </c>
      <c r="S36">
        <v>94</v>
      </c>
      <c r="T36">
        <v>12500</v>
      </c>
    </row>
    <row r="37" spans="2:20" x14ac:dyDescent="0.2">
      <c r="B37" t="s">
        <v>56</v>
      </c>
      <c r="C37">
        <v>2742850</v>
      </c>
      <c r="D37">
        <v>0</v>
      </c>
      <c r="E37">
        <v>0</v>
      </c>
      <c r="F37" t="s">
        <v>21</v>
      </c>
      <c r="G37">
        <v>145</v>
      </c>
      <c r="H37">
        <v>219.43</v>
      </c>
      <c r="I37">
        <v>102</v>
      </c>
      <c r="J37">
        <v>165.06</v>
      </c>
      <c r="K37">
        <v>27245.31</v>
      </c>
      <c r="L37">
        <v>758</v>
      </c>
      <c r="M37">
        <v>63</v>
      </c>
      <c r="N37">
        <v>3.22</v>
      </c>
      <c r="O37">
        <v>12500</v>
      </c>
      <c r="P37">
        <v>1188</v>
      </c>
      <c r="Q37">
        <v>1598</v>
      </c>
      <c r="R37">
        <v>134</v>
      </c>
      <c r="S37">
        <v>94</v>
      </c>
      <c r="T37">
        <v>12500</v>
      </c>
    </row>
    <row r="38" spans="2:20" x14ac:dyDescent="0.2">
      <c r="B38" t="s">
        <v>57</v>
      </c>
      <c r="C38">
        <v>2369359</v>
      </c>
      <c r="D38">
        <v>0</v>
      </c>
      <c r="E38">
        <v>0</v>
      </c>
      <c r="F38" t="s">
        <v>21</v>
      </c>
      <c r="G38">
        <v>128</v>
      </c>
      <c r="H38">
        <v>189.55</v>
      </c>
      <c r="I38">
        <v>90</v>
      </c>
      <c r="J38">
        <v>137.05000000000001</v>
      </c>
      <c r="K38">
        <v>18783.150000000001</v>
      </c>
      <c r="L38">
        <v>622</v>
      </c>
      <c r="M38">
        <v>62</v>
      </c>
      <c r="N38">
        <v>2.78</v>
      </c>
      <c r="O38">
        <v>12500</v>
      </c>
      <c r="P38">
        <v>1320</v>
      </c>
      <c r="Q38">
        <v>1598</v>
      </c>
      <c r="R38">
        <v>134</v>
      </c>
      <c r="S38">
        <v>94</v>
      </c>
      <c r="T38">
        <v>12500</v>
      </c>
    </row>
    <row r="39" spans="2:20" x14ac:dyDescent="0.2">
      <c r="B39" t="s">
        <v>58</v>
      </c>
      <c r="C39">
        <v>1972129</v>
      </c>
      <c r="D39">
        <v>0</v>
      </c>
      <c r="E39">
        <v>0</v>
      </c>
      <c r="F39" t="s">
        <v>21</v>
      </c>
      <c r="G39">
        <v>113</v>
      </c>
      <c r="H39">
        <v>158.97</v>
      </c>
      <c r="I39">
        <v>90</v>
      </c>
      <c r="J39">
        <v>103.54</v>
      </c>
      <c r="K39">
        <v>10721.54</v>
      </c>
      <c r="L39">
        <v>516</v>
      </c>
      <c r="M39">
        <v>59</v>
      </c>
      <c r="N39">
        <v>2.3199999999999998</v>
      </c>
      <c r="O39">
        <v>12406</v>
      </c>
      <c r="P39">
        <v>1451</v>
      </c>
      <c r="Q39">
        <v>1598</v>
      </c>
      <c r="R39">
        <v>133</v>
      </c>
      <c r="S39">
        <v>94</v>
      </c>
      <c r="T39">
        <v>12406</v>
      </c>
    </row>
    <row r="40" spans="2:20" x14ac:dyDescent="0.2">
      <c r="B40" t="s">
        <v>59</v>
      </c>
      <c r="C40">
        <v>1694322</v>
      </c>
      <c r="D40">
        <v>0</v>
      </c>
      <c r="E40">
        <v>0</v>
      </c>
      <c r="F40" t="s">
        <v>21</v>
      </c>
      <c r="G40">
        <v>103</v>
      </c>
      <c r="H40">
        <v>135.55000000000001</v>
      </c>
      <c r="I40">
        <v>97</v>
      </c>
      <c r="J40">
        <v>77.61</v>
      </c>
      <c r="K40">
        <v>6023.37</v>
      </c>
      <c r="L40">
        <v>430</v>
      </c>
      <c r="M40">
        <v>52</v>
      </c>
      <c r="N40">
        <v>1.99</v>
      </c>
      <c r="O40">
        <v>12500</v>
      </c>
      <c r="P40">
        <v>1583</v>
      </c>
      <c r="Q40">
        <v>1598</v>
      </c>
      <c r="R40">
        <v>134</v>
      </c>
      <c r="S40">
        <v>94</v>
      </c>
      <c r="T40">
        <v>12500</v>
      </c>
    </row>
    <row r="41" spans="2:20" x14ac:dyDescent="0.2">
      <c r="B41" t="s">
        <v>60</v>
      </c>
      <c r="C41">
        <v>1672867</v>
      </c>
      <c r="D41">
        <v>0</v>
      </c>
      <c r="E41">
        <v>0</v>
      </c>
      <c r="F41" t="s">
        <v>21</v>
      </c>
      <c r="G41">
        <v>104</v>
      </c>
      <c r="H41">
        <v>133.83000000000001</v>
      </c>
      <c r="I41">
        <v>91</v>
      </c>
      <c r="J41">
        <v>71.849999999999994</v>
      </c>
      <c r="K41">
        <v>5162.41</v>
      </c>
      <c r="L41">
        <v>396</v>
      </c>
      <c r="M41">
        <v>47</v>
      </c>
      <c r="N41">
        <v>1.97</v>
      </c>
      <c r="O41">
        <v>12500</v>
      </c>
      <c r="P41">
        <v>1715</v>
      </c>
      <c r="Q41">
        <v>1598</v>
      </c>
      <c r="R41">
        <v>134</v>
      </c>
      <c r="S41">
        <v>94</v>
      </c>
      <c r="T41">
        <v>12500</v>
      </c>
    </row>
    <row r="42" spans="2:20" x14ac:dyDescent="0.2">
      <c r="B42" t="s">
        <v>61</v>
      </c>
      <c r="C42">
        <v>2969859</v>
      </c>
      <c r="D42">
        <v>0</v>
      </c>
      <c r="E42">
        <v>0</v>
      </c>
      <c r="F42" t="s">
        <v>21</v>
      </c>
      <c r="G42">
        <v>124</v>
      </c>
      <c r="H42">
        <v>178.56</v>
      </c>
      <c r="I42">
        <v>96</v>
      </c>
      <c r="J42">
        <v>130.6</v>
      </c>
      <c r="K42">
        <v>17056.05</v>
      </c>
      <c r="L42">
        <v>739</v>
      </c>
      <c r="M42">
        <v>46</v>
      </c>
      <c r="N42">
        <v>3.49</v>
      </c>
      <c r="O42">
        <v>16632</v>
      </c>
      <c r="P42">
        <v>530</v>
      </c>
      <c r="Q42">
        <v>1710</v>
      </c>
      <c r="R42">
        <v>132</v>
      </c>
      <c r="S42">
        <v>126</v>
      </c>
      <c r="T42">
        <v>16632</v>
      </c>
    </row>
    <row r="43" spans="2:20" x14ac:dyDescent="0.2">
      <c r="B43" t="s">
        <v>62</v>
      </c>
      <c r="C43">
        <v>2894084</v>
      </c>
      <c r="D43">
        <v>0</v>
      </c>
      <c r="E43">
        <v>0</v>
      </c>
      <c r="F43" t="s">
        <v>21</v>
      </c>
      <c r="G43">
        <v>124</v>
      </c>
      <c r="H43">
        <v>174.01</v>
      </c>
      <c r="I43">
        <v>102</v>
      </c>
      <c r="J43">
        <v>111.64</v>
      </c>
      <c r="K43">
        <v>12463.7</v>
      </c>
      <c r="L43">
        <v>612</v>
      </c>
      <c r="M43">
        <v>57</v>
      </c>
      <c r="N43">
        <v>3.4</v>
      </c>
      <c r="O43">
        <v>16632</v>
      </c>
      <c r="P43">
        <v>662</v>
      </c>
      <c r="Q43">
        <v>1710</v>
      </c>
      <c r="R43">
        <v>132</v>
      </c>
      <c r="S43">
        <v>126</v>
      </c>
      <c r="T43">
        <v>16632</v>
      </c>
    </row>
    <row r="44" spans="2:20" x14ac:dyDescent="0.2">
      <c r="B44" t="s">
        <v>63</v>
      </c>
      <c r="C44">
        <v>2798824</v>
      </c>
      <c r="D44">
        <v>0</v>
      </c>
      <c r="E44">
        <v>0</v>
      </c>
      <c r="F44" t="s">
        <v>21</v>
      </c>
      <c r="G44">
        <v>120</v>
      </c>
      <c r="H44">
        <v>169.56</v>
      </c>
      <c r="I44">
        <v>94</v>
      </c>
      <c r="J44">
        <v>108.7</v>
      </c>
      <c r="K44">
        <v>11815.55</v>
      </c>
      <c r="L44">
        <v>564</v>
      </c>
      <c r="M44">
        <v>57</v>
      </c>
      <c r="N44">
        <v>3.29</v>
      </c>
      <c r="O44">
        <v>16506</v>
      </c>
      <c r="P44">
        <v>793</v>
      </c>
      <c r="Q44">
        <v>1710</v>
      </c>
      <c r="R44">
        <v>131</v>
      </c>
      <c r="S44">
        <v>126</v>
      </c>
      <c r="T44">
        <v>16506</v>
      </c>
    </row>
    <row r="45" spans="2:20" x14ac:dyDescent="0.2">
      <c r="B45" t="s">
        <v>64</v>
      </c>
      <c r="C45">
        <v>2820762</v>
      </c>
      <c r="D45">
        <v>0</v>
      </c>
      <c r="E45">
        <v>0</v>
      </c>
      <c r="F45" t="s">
        <v>21</v>
      </c>
      <c r="G45">
        <v>119</v>
      </c>
      <c r="H45">
        <v>169.6</v>
      </c>
      <c r="I45">
        <v>92</v>
      </c>
      <c r="J45">
        <v>117.22</v>
      </c>
      <c r="K45">
        <v>13740.02</v>
      </c>
      <c r="L45">
        <v>594</v>
      </c>
      <c r="M45">
        <v>54</v>
      </c>
      <c r="N45">
        <v>3.31</v>
      </c>
      <c r="O45">
        <v>16632</v>
      </c>
      <c r="P45">
        <v>925</v>
      </c>
      <c r="Q45">
        <v>1710</v>
      </c>
      <c r="R45">
        <v>132</v>
      </c>
      <c r="S45">
        <v>126</v>
      </c>
      <c r="T45">
        <v>16632</v>
      </c>
    </row>
    <row r="46" spans="2:20" x14ac:dyDescent="0.2">
      <c r="B46" t="s">
        <v>65</v>
      </c>
      <c r="C46">
        <v>2688376</v>
      </c>
      <c r="D46">
        <v>0</v>
      </c>
      <c r="E46">
        <v>0</v>
      </c>
      <c r="F46" t="s">
        <v>21</v>
      </c>
      <c r="G46">
        <v>116</v>
      </c>
      <c r="H46">
        <v>161.63999999999999</v>
      </c>
      <c r="I46">
        <v>99</v>
      </c>
      <c r="J46">
        <v>103.05</v>
      </c>
      <c r="K46">
        <v>10619.52</v>
      </c>
      <c r="L46">
        <v>540</v>
      </c>
      <c r="M46">
        <v>46</v>
      </c>
      <c r="N46">
        <v>3.16</v>
      </c>
      <c r="O46">
        <v>16632</v>
      </c>
      <c r="P46">
        <v>1057</v>
      </c>
      <c r="Q46">
        <v>1710</v>
      </c>
      <c r="R46">
        <v>132</v>
      </c>
      <c r="S46">
        <v>126</v>
      </c>
      <c r="T46">
        <v>16632</v>
      </c>
    </row>
    <row r="47" spans="2:20" x14ac:dyDescent="0.2">
      <c r="B47" t="s">
        <v>66</v>
      </c>
      <c r="C47">
        <v>2730594</v>
      </c>
      <c r="D47">
        <v>0</v>
      </c>
      <c r="E47">
        <v>0</v>
      </c>
      <c r="F47" t="s">
        <v>21</v>
      </c>
      <c r="G47">
        <v>113</v>
      </c>
      <c r="H47">
        <v>164.18</v>
      </c>
      <c r="I47">
        <v>89</v>
      </c>
      <c r="J47">
        <v>114.85</v>
      </c>
      <c r="K47">
        <v>13189.45</v>
      </c>
      <c r="L47">
        <v>580</v>
      </c>
      <c r="M47">
        <v>53</v>
      </c>
      <c r="N47">
        <v>3.21</v>
      </c>
      <c r="O47">
        <v>16632</v>
      </c>
      <c r="P47">
        <v>1189</v>
      </c>
      <c r="Q47">
        <v>1710</v>
      </c>
      <c r="R47">
        <v>132</v>
      </c>
      <c r="S47">
        <v>126</v>
      </c>
      <c r="T47">
        <v>16632</v>
      </c>
    </row>
    <row r="48" spans="2:20" x14ac:dyDescent="0.2">
      <c r="B48" t="s">
        <v>67</v>
      </c>
      <c r="C48">
        <v>2568087</v>
      </c>
      <c r="D48">
        <v>0</v>
      </c>
      <c r="E48">
        <v>0</v>
      </c>
      <c r="F48" t="s">
        <v>21</v>
      </c>
      <c r="G48">
        <v>108</v>
      </c>
      <c r="H48">
        <v>154.41</v>
      </c>
      <c r="I48">
        <v>92</v>
      </c>
      <c r="J48">
        <v>103.86</v>
      </c>
      <c r="K48">
        <v>10787.08</v>
      </c>
      <c r="L48">
        <v>516</v>
      </c>
      <c r="M48">
        <v>46</v>
      </c>
      <c r="N48">
        <v>3.02</v>
      </c>
      <c r="O48">
        <v>16632</v>
      </c>
      <c r="P48">
        <v>1321</v>
      </c>
      <c r="Q48">
        <v>1710</v>
      </c>
      <c r="R48">
        <v>132</v>
      </c>
      <c r="S48">
        <v>126</v>
      </c>
      <c r="T48">
        <v>16632</v>
      </c>
    </row>
    <row r="49" spans="2:20" x14ac:dyDescent="0.2">
      <c r="B49" t="s">
        <v>68</v>
      </c>
      <c r="C49">
        <v>2570604</v>
      </c>
      <c r="D49">
        <v>0</v>
      </c>
      <c r="E49">
        <v>0</v>
      </c>
      <c r="F49" t="s">
        <v>21</v>
      </c>
      <c r="G49">
        <v>106</v>
      </c>
      <c r="H49">
        <v>155.74</v>
      </c>
      <c r="I49">
        <v>82</v>
      </c>
      <c r="J49">
        <v>107.43</v>
      </c>
      <c r="K49">
        <v>11541.19</v>
      </c>
      <c r="L49">
        <v>531</v>
      </c>
      <c r="M49">
        <v>53</v>
      </c>
      <c r="N49">
        <v>3.02</v>
      </c>
      <c r="O49">
        <v>16506</v>
      </c>
      <c r="P49">
        <v>1452</v>
      </c>
      <c r="Q49">
        <v>1710</v>
      </c>
      <c r="R49">
        <v>131</v>
      </c>
      <c r="S49">
        <v>126</v>
      </c>
      <c r="T49">
        <v>16506</v>
      </c>
    </row>
    <row r="50" spans="2:20" x14ac:dyDescent="0.2">
      <c r="B50" t="s">
        <v>69</v>
      </c>
      <c r="C50">
        <v>2759044</v>
      </c>
      <c r="D50">
        <v>0</v>
      </c>
      <c r="E50">
        <v>0</v>
      </c>
      <c r="F50" t="s">
        <v>21</v>
      </c>
      <c r="G50">
        <v>110</v>
      </c>
      <c r="H50">
        <v>165.89</v>
      </c>
      <c r="I50">
        <v>95</v>
      </c>
      <c r="J50">
        <v>122.69</v>
      </c>
      <c r="K50">
        <v>15052.94</v>
      </c>
      <c r="L50">
        <v>607</v>
      </c>
      <c r="M50">
        <v>49</v>
      </c>
      <c r="N50">
        <v>3.24</v>
      </c>
      <c r="O50">
        <v>16632</v>
      </c>
      <c r="P50">
        <v>1584</v>
      </c>
      <c r="Q50">
        <v>1710</v>
      </c>
      <c r="R50">
        <v>132</v>
      </c>
      <c r="S50">
        <v>126</v>
      </c>
      <c r="T50">
        <v>16632</v>
      </c>
    </row>
    <row r="51" spans="2:20" x14ac:dyDescent="0.2">
      <c r="B51" t="s">
        <v>70</v>
      </c>
      <c r="C51">
        <v>2650874</v>
      </c>
      <c r="D51">
        <v>0</v>
      </c>
      <c r="E51">
        <v>0</v>
      </c>
      <c r="F51" t="s">
        <v>21</v>
      </c>
      <c r="G51">
        <v>107</v>
      </c>
      <c r="H51">
        <v>159.38</v>
      </c>
      <c r="I51">
        <v>85</v>
      </c>
      <c r="J51">
        <v>116.16</v>
      </c>
      <c r="K51">
        <v>13493.45</v>
      </c>
      <c r="L51">
        <v>633</v>
      </c>
      <c r="M51">
        <v>51</v>
      </c>
      <c r="N51">
        <v>3.11</v>
      </c>
      <c r="O51">
        <v>16632</v>
      </c>
      <c r="P51">
        <v>1716</v>
      </c>
      <c r="Q51">
        <v>1710</v>
      </c>
      <c r="R51">
        <v>132</v>
      </c>
      <c r="S51">
        <v>126</v>
      </c>
      <c r="T51">
        <v>16632</v>
      </c>
    </row>
    <row r="52" spans="2:20" x14ac:dyDescent="0.2">
      <c r="B52">
        <v>6</v>
      </c>
      <c r="C52">
        <v>806431</v>
      </c>
      <c r="D52">
        <v>0</v>
      </c>
      <c r="E52">
        <v>0</v>
      </c>
      <c r="F52" t="s">
        <v>21</v>
      </c>
      <c r="G52">
        <v>78</v>
      </c>
      <c r="H52">
        <v>78.02</v>
      </c>
      <c r="I52">
        <v>79</v>
      </c>
      <c r="J52">
        <v>8.61</v>
      </c>
      <c r="K52">
        <v>74.099999999999994</v>
      </c>
      <c r="L52">
        <v>111</v>
      </c>
      <c r="M52">
        <v>48</v>
      </c>
      <c r="N52">
        <v>0.95</v>
      </c>
      <c r="O52">
        <v>10336</v>
      </c>
      <c r="P52">
        <v>514</v>
      </c>
      <c r="Q52">
        <v>1207</v>
      </c>
      <c r="R52">
        <v>136</v>
      </c>
      <c r="S52">
        <v>76</v>
      </c>
      <c r="T52">
        <v>10336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H43" sqref="H43:H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2175871</v>
      </c>
      <c r="D3">
        <v>5226</v>
      </c>
      <c r="F3">
        <f>C3-$C$53/$D$53*D3</f>
        <v>1768130.248645511</v>
      </c>
      <c r="G3">
        <f>F3/$F$3</f>
        <v>1</v>
      </c>
      <c r="H3">
        <f>1-G3</f>
        <v>0</v>
      </c>
    </row>
    <row r="4" spans="1:8" x14ac:dyDescent="0.2">
      <c r="B4" t="s">
        <v>22</v>
      </c>
      <c r="C4">
        <v>952691</v>
      </c>
      <c r="D4">
        <v>5226</v>
      </c>
      <c r="F4">
        <f t="shared" ref="F4:F53" si="0">C4-$C$53/$D$53*D4</f>
        <v>544950.24864551087</v>
      </c>
      <c r="G4">
        <f t="shared" ref="G4:G18" si="1">F4/$F$3</f>
        <v>0.30820707301567518</v>
      </c>
      <c r="H4">
        <f t="shared" ref="H4:H52" si="2">1-G4</f>
        <v>0.69179292698432482</v>
      </c>
    </row>
    <row r="5" spans="1:8" x14ac:dyDescent="0.2">
      <c r="B5" t="s">
        <v>23</v>
      </c>
      <c r="C5">
        <v>775609</v>
      </c>
      <c r="D5">
        <v>5187</v>
      </c>
      <c r="F5">
        <f t="shared" si="0"/>
        <v>370911.09007352946</v>
      </c>
      <c r="G5">
        <f t="shared" si="1"/>
        <v>0.20977588633963395</v>
      </c>
      <c r="H5">
        <f t="shared" si="2"/>
        <v>0.79022411366036605</v>
      </c>
    </row>
    <row r="6" spans="1:8" x14ac:dyDescent="0.2">
      <c r="B6" t="s">
        <v>24</v>
      </c>
      <c r="C6">
        <v>687519</v>
      </c>
      <c r="D6">
        <v>5226</v>
      </c>
      <c r="F6">
        <f t="shared" si="0"/>
        <v>279778.24864551087</v>
      </c>
      <c r="G6">
        <f t="shared" si="1"/>
        <v>0.15823395864633674</v>
      </c>
      <c r="H6">
        <f t="shared" si="2"/>
        <v>0.84176604135366329</v>
      </c>
    </row>
    <row r="7" spans="1:8" x14ac:dyDescent="0.2">
      <c r="B7" t="s">
        <v>25</v>
      </c>
      <c r="C7">
        <v>574271</v>
      </c>
      <c r="D7">
        <v>5226</v>
      </c>
      <c r="F7">
        <f t="shared" si="0"/>
        <v>166530.24864551087</v>
      </c>
      <c r="G7">
        <f t="shared" si="1"/>
        <v>9.4184378539467095E-2</v>
      </c>
      <c r="H7">
        <f t="shared" si="2"/>
        <v>0.90581562146053285</v>
      </c>
    </row>
    <row r="8" spans="1:8" x14ac:dyDescent="0.2">
      <c r="B8" t="s">
        <v>26</v>
      </c>
      <c r="C8">
        <v>594728</v>
      </c>
      <c r="D8">
        <v>5226</v>
      </c>
      <c r="F8">
        <f t="shared" si="0"/>
        <v>186987.24864551087</v>
      </c>
      <c r="G8">
        <f t="shared" si="1"/>
        <v>0.10575422754559728</v>
      </c>
      <c r="H8">
        <f t="shared" si="2"/>
        <v>0.89424577245440273</v>
      </c>
    </row>
    <row r="9" spans="1:8" x14ac:dyDescent="0.2">
      <c r="B9" t="s">
        <v>27</v>
      </c>
      <c r="C9">
        <v>517122</v>
      </c>
      <c r="D9">
        <v>5226</v>
      </c>
      <c r="F9">
        <f t="shared" si="0"/>
        <v>109381.24864551087</v>
      </c>
      <c r="G9">
        <f t="shared" si="1"/>
        <v>6.1862664659067493E-2</v>
      </c>
      <c r="H9">
        <f t="shared" si="2"/>
        <v>0.93813733534093247</v>
      </c>
    </row>
    <row r="10" spans="1:8" x14ac:dyDescent="0.2">
      <c r="B10" t="s">
        <v>28</v>
      </c>
      <c r="C10">
        <v>483840</v>
      </c>
      <c r="D10">
        <v>5187</v>
      </c>
      <c r="F10">
        <f t="shared" si="0"/>
        <v>79142.090073529456</v>
      </c>
      <c r="G10">
        <f t="shared" si="1"/>
        <v>4.4760328111663056E-2</v>
      </c>
      <c r="H10">
        <f t="shared" si="2"/>
        <v>0.95523967188833692</v>
      </c>
    </row>
    <row r="11" spans="1:8" x14ac:dyDescent="0.2">
      <c r="B11" t="s">
        <v>29</v>
      </c>
      <c r="C11">
        <v>478753</v>
      </c>
      <c r="D11">
        <v>5226</v>
      </c>
      <c r="F11">
        <f t="shared" si="0"/>
        <v>71012.248645510874</v>
      </c>
      <c r="G11">
        <f t="shared" si="1"/>
        <v>4.0162340246093477E-2</v>
      </c>
      <c r="H11">
        <f t="shared" si="2"/>
        <v>0.95983765975390656</v>
      </c>
    </row>
    <row r="12" spans="1:8" x14ac:dyDescent="0.2">
      <c r="B12" t="s">
        <v>30</v>
      </c>
      <c r="C12">
        <v>481089</v>
      </c>
      <c r="D12">
        <v>5226</v>
      </c>
      <c r="F12">
        <f t="shared" si="0"/>
        <v>73348.248645510874</v>
      </c>
      <c r="G12">
        <f t="shared" si="1"/>
        <v>4.1483509883788162E-2</v>
      </c>
      <c r="H12">
        <f t="shared" si="2"/>
        <v>0.95851649011621187</v>
      </c>
    </row>
    <row r="13" spans="1:8" x14ac:dyDescent="0.2">
      <c r="A13" t="s">
        <v>75</v>
      </c>
      <c r="B13" t="s">
        <v>31</v>
      </c>
      <c r="C13">
        <v>2311563</v>
      </c>
      <c r="D13">
        <v>5808</v>
      </c>
      <c r="F13">
        <f t="shared" si="0"/>
        <v>1858413.6919504644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1661113</v>
      </c>
      <c r="D14">
        <v>5852</v>
      </c>
      <c r="F14">
        <f t="shared" si="0"/>
        <v>1204530.7426470588</v>
      </c>
      <c r="G14">
        <f t="shared" ref="G14:G26" si="3">F14/$F$13</f>
        <v>0.64814995060807234</v>
      </c>
      <c r="H14">
        <f t="shared" si="2"/>
        <v>0.35185004939192766</v>
      </c>
    </row>
    <row r="15" spans="1:8" x14ac:dyDescent="0.2">
      <c r="B15" t="s">
        <v>33</v>
      </c>
      <c r="C15">
        <v>1444740</v>
      </c>
      <c r="D15">
        <v>5808</v>
      </c>
      <c r="F15">
        <f t="shared" si="0"/>
        <v>991590.69195046439</v>
      </c>
      <c r="G15">
        <f t="shared" si="3"/>
        <v>0.53356833101555468</v>
      </c>
      <c r="H15">
        <f t="shared" si="2"/>
        <v>0.46643166898444532</v>
      </c>
    </row>
    <row r="16" spans="1:8" x14ac:dyDescent="0.2">
      <c r="B16" t="s">
        <v>34</v>
      </c>
      <c r="C16">
        <v>1117453</v>
      </c>
      <c r="D16">
        <v>5852</v>
      </c>
      <c r="F16">
        <f t="shared" si="0"/>
        <v>660870.7426470588</v>
      </c>
      <c r="G16">
        <f t="shared" si="3"/>
        <v>0.35561013433637262</v>
      </c>
      <c r="H16">
        <f t="shared" si="2"/>
        <v>0.64438986566362733</v>
      </c>
    </row>
    <row r="17" spans="1:8" x14ac:dyDescent="0.2">
      <c r="B17" t="s">
        <v>35</v>
      </c>
      <c r="C17">
        <v>797785</v>
      </c>
      <c r="D17">
        <v>5808</v>
      </c>
      <c r="F17">
        <f t="shared" si="0"/>
        <v>344635.69195046445</v>
      </c>
      <c r="G17">
        <f t="shared" si="3"/>
        <v>0.18544616488956142</v>
      </c>
      <c r="H17">
        <f t="shared" si="2"/>
        <v>0.81455383511043855</v>
      </c>
    </row>
    <row r="18" spans="1:8" x14ac:dyDescent="0.2">
      <c r="B18" t="s">
        <v>36</v>
      </c>
      <c r="C18">
        <v>852728</v>
      </c>
      <c r="D18">
        <v>5808</v>
      </c>
      <c r="F18">
        <f t="shared" si="0"/>
        <v>399578.69195046445</v>
      </c>
      <c r="G18">
        <f t="shared" si="3"/>
        <v>0.21501062636440968</v>
      </c>
      <c r="H18">
        <f t="shared" si="2"/>
        <v>0.78498937363559029</v>
      </c>
    </row>
    <row r="19" spans="1:8" x14ac:dyDescent="0.2">
      <c r="B19" t="s">
        <v>37</v>
      </c>
      <c r="C19">
        <v>639110</v>
      </c>
      <c r="D19">
        <v>5852</v>
      </c>
      <c r="F19">
        <f t="shared" si="0"/>
        <v>182527.74264705885</v>
      </c>
      <c r="G19">
        <f t="shared" si="3"/>
        <v>9.8216959677847715E-2</v>
      </c>
      <c r="H19">
        <f t="shared" si="2"/>
        <v>0.90178304032215229</v>
      </c>
    </row>
    <row r="20" spans="1:8" x14ac:dyDescent="0.2">
      <c r="B20" t="s">
        <v>38</v>
      </c>
      <c r="C20">
        <v>561778</v>
      </c>
      <c r="D20">
        <v>5808</v>
      </c>
      <c r="F20">
        <f t="shared" si="0"/>
        <v>108628.69195046445</v>
      </c>
      <c r="G20">
        <f t="shared" si="3"/>
        <v>5.8452373882617689E-2</v>
      </c>
      <c r="H20">
        <f t="shared" si="2"/>
        <v>0.9415476261173823</v>
      </c>
    </row>
    <row r="21" spans="1:8" x14ac:dyDescent="0.2">
      <c r="B21" t="s">
        <v>39</v>
      </c>
      <c r="C21">
        <v>544253</v>
      </c>
      <c r="D21">
        <v>5852</v>
      </c>
      <c r="F21">
        <f t="shared" si="0"/>
        <v>87670.742647058854</v>
      </c>
      <c r="G21">
        <f t="shared" si="3"/>
        <v>4.7175041287521736E-2</v>
      </c>
      <c r="H21">
        <f t="shared" si="2"/>
        <v>0.9528249587124783</v>
      </c>
    </row>
    <row r="22" spans="1:8" x14ac:dyDescent="0.2">
      <c r="B22" t="s">
        <v>40</v>
      </c>
      <c r="C22">
        <v>542084</v>
      </c>
      <c r="D22">
        <v>5808</v>
      </c>
      <c r="F22">
        <f t="shared" si="0"/>
        <v>88934.691950464447</v>
      </c>
      <c r="G22">
        <f t="shared" si="3"/>
        <v>4.7855163968967884E-2</v>
      </c>
      <c r="H22">
        <f t="shared" si="2"/>
        <v>0.95214483603103206</v>
      </c>
    </row>
    <row r="23" spans="1:8" x14ac:dyDescent="0.2">
      <c r="A23" t="s">
        <v>76</v>
      </c>
      <c r="B23" t="s">
        <v>41</v>
      </c>
      <c r="C23">
        <v>1906601</v>
      </c>
      <c r="D23">
        <v>8712</v>
      </c>
      <c r="F23">
        <f t="shared" si="0"/>
        <v>1226877.0379256965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1787122</v>
      </c>
      <c r="D24">
        <v>8712</v>
      </c>
      <c r="F24">
        <f t="shared" si="0"/>
        <v>1107398.0379256965</v>
      </c>
      <c r="G24">
        <f t="shared" ref="G24:G34" si="4">F24/$F$23</f>
        <v>0.90261534260841225</v>
      </c>
      <c r="H24">
        <f t="shared" si="2"/>
        <v>9.7384657391587748E-2</v>
      </c>
    </row>
    <row r="25" spans="1:8" x14ac:dyDescent="0.2">
      <c r="B25" t="s">
        <v>43</v>
      </c>
      <c r="C25">
        <v>1752473</v>
      </c>
      <c r="D25">
        <v>8778</v>
      </c>
      <c r="F25">
        <f t="shared" si="0"/>
        <v>1067599.6139705884</v>
      </c>
      <c r="G25">
        <f t="shared" si="4"/>
        <v>0.87017653845376286</v>
      </c>
      <c r="H25">
        <f t="shared" si="2"/>
        <v>0.12982346154623714</v>
      </c>
    </row>
    <row r="26" spans="1:8" x14ac:dyDescent="0.2">
      <c r="B26" t="s">
        <v>44</v>
      </c>
      <c r="C26">
        <v>1687115</v>
      </c>
      <c r="D26">
        <v>8712</v>
      </c>
      <c r="F26">
        <f t="shared" si="0"/>
        <v>1007391.0379256966</v>
      </c>
      <c r="G26">
        <f t="shared" si="4"/>
        <v>0.82110187637785703</v>
      </c>
      <c r="H26">
        <f t="shared" si="2"/>
        <v>0.17889812362214297</v>
      </c>
    </row>
    <row r="27" spans="1:8" x14ac:dyDescent="0.2">
      <c r="B27" t="s">
        <v>45</v>
      </c>
      <c r="C27">
        <v>1458499</v>
      </c>
      <c r="D27">
        <v>8712</v>
      </c>
      <c r="F27">
        <f t="shared" si="0"/>
        <v>778775.03792569658</v>
      </c>
      <c r="G27">
        <f t="shared" si="4"/>
        <v>0.63476209420496277</v>
      </c>
      <c r="H27">
        <f t="shared" si="2"/>
        <v>0.36523790579503723</v>
      </c>
    </row>
    <row r="28" spans="1:8" x14ac:dyDescent="0.2">
      <c r="B28" t="s">
        <v>46</v>
      </c>
      <c r="C28">
        <v>1514017</v>
      </c>
      <c r="D28">
        <v>8712</v>
      </c>
      <c r="F28">
        <f t="shared" si="0"/>
        <v>834293.03792569658</v>
      </c>
      <c r="G28">
        <f t="shared" si="4"/>
        <v>0.68001357278334196</v>
      </c>
      <c r="H28">
        <f t="shared" si="2"/>
        <v>0.31998642721665804</v>
      </c>
    </row>
    <row r="29" spans="1:8" x14ac:dyDescent="0.2">
      <c r="B29" t="s">
        <v>47</v>
      </c>
      <c r="C29">
        <v>1224879</v>
      </c>
      <c r="D29">
        <v>8712</v>
      </c>
      <c r="F29">
        <f t="shared" si="0"/>
        <v>545155.03792569658</v>
      </c>
      <c r="G29">
        <f t="shared" si="4"/>
        <v>0.44434366368727563</v>
      </c>
      <c r="H29">
        <f t="shared" si="2"/>
        <v>0.55565633631272437</v>
      </c>
    </row>
    <row r="30" spans="1:8" x14ac:dyDescent="0.2">
      <c r="B30" t="s">
        <v>48</v>
      </c>
      <c r="C30">
        <v>1009909</v>
      </c>
      <c r="D30">
        <v>8778</v>
      </c>
      <c r="F30">
        <f t="shared" si="0"/>
        <v>325035.61397058831</v>
      </c>
      <c r="G30">
        <f t="shared" si="4"/>
        <v>0.26492925038366683</v>
      </c>
      <c r="H30">
        <f t="shared" si="2"/>
        <v>0.73507074961633312</v>
      </c>
    </row>
    <row r="31" spans="1:8" x14ac:dyDescent="0.2">
      <c r="B31" t="s">
        <v>49</v>
      </c>
      <c r="C31">
        <v>884735</v>
      </c>
      <c r="D31">
        <v>8712</v>
      </c>
      <c r="F31">
        <f t="shared" si="0"/>
        <v>205011.03792569658</v>
      </c>
      <c r="G31">
        <f t="shared" si="4"/>
        <v>0.16709990617504139</v>
      </c>
      <c r="H31">
        <f t="shared" si="2"/>
        <v>0.83290009382495866</v>
      </c>
    </row>
    <row r="32" spans="1:8" x14ac:dyDescent="0.2">
      <c r="B32" t="s">
        <v>50</v>
      </c>
      <c r="C32">
        <v>875401</v>
      </c>
      <c r="D32">
        <v>8712</v>
      </c>
      <c r="F32">
        <f t="shared" si="0"/>
        <v>195677.03792569658</v>
      </c>
      <c r="G32">
        <f t="shared" si="4"/>
        <v>0.15949197179248814</v>
      </c>
      <c r="H32">
        <f t="shared" si="2"/>
        <v>0.84050802820751191</v>
      </c>
    </row>
    <row r="33" spans="1:8" x14ac:dyDescent="0.2">
      <c r="A33" t="s">
        <v>77</v>
      </c>
      <c r="B33" t="s">
        <v>51</v>
      </c>
      <c r="C33">
        <v>2953149</v>
      </c>
      <c r="D33">
        <v>12500</v>
      </c>
      <c r="F33">
        <f t="shared" si="0"/>
        <v>1977879.3115325077</v>
      </c>
      <c r="G33">
        <f>F33/$F$33</f>
        <v>1</v>
      </c>
      <c r="H33">
        <f t="shared" si="2"/>
        <v>0</v>
      </c>
    </row>
    <row r="34" spans="1:8" x14ac:dyDescent="0.2">
      <c r="B34" t="s">
        <v>52</v>
      </c>
      <c r="C34">
        <v>2837045</v>
      </c>
      <c r="D34">
        <v>12500</v>
      </c>
      <c r="F34">
        <f t="shared" si="0"/>
        <v>1861775.3115325077</v>
      </c>
      <c r="G34">
        <f t="shared" ref="G34:G46" si="5">F34/$F$33</f>
        <v>0.94129874390058721</v>
      </c>
      <c r="H34">
        <f t="shared" si="2"/>
        <v>5.8701256099412791E-2</v>
      </c>
    </row>
    <row r="35" spans="1:8" x14ac:dyDescent="0.2">
      <c r="B35" t="s">
        <v>53</v>
      </c>
      <c r="C35">
        <v>2835505</v>
      </c>
      <c r="D35">
        <v>12406</v>
      </c>
      <c r="F35">
        <f t="shared" si="0"/>
        <v>1867569.3395897835</v>
      </c>
      <c r="G35">
        <f t="shared" si="5"/>
        <v>0.94422815826044848</v>
      </c>
      <c r="H35">
        <f t="shared" si="2"/>
        <v>5.577184173955152E-2</v>
      </c>
    </row>
    <row r="36" spans="1:8" x14ac:dyDescent="0.2">
      <c r="B36" t="s">
        <v>54</v>
      </c>
      <c r="C36">
        <v>2830112</v>
      </c>
      <c r="D36">
        <v>12500</v>
      </c>
      <c r="F36">
        <f t="shared" si="0"/>
        <v>1854842.3115325077</v>
      </c>
      <c r="G36">
        <f t="shared" si="5"/>
        <v>0.9377934744134272</v>
      </c>
      <c r="H36">
        <f t="shared" si="2"/>
        <v>6.2206525586572803E-2</v>
      </c>
    </row>
    <row r="37" spans="1:8" x14ac:dyDescent="0.2">
      <c r="B37" t="s">
        <v>55</v>
      </c>
      <c r="C37">
        <v>2668083</v>
      </c>
      <c r="D37">
        <v>12500</v>
      </c>
      <c r="F37">
        <f t="shared" si="0"/>
        <v>1692813.3115325077</v>
      </c>
      <c r="G37">
        <f t="shared" si="5"/>
        <v>0.85587290471271271</v>
      </c>
      <c r="H37">
        <f t="shared" si="2"/>
        <v>0.14412709528728729</v>
      </c>
    </row>
    <row r="38" spans="1:8" x14ac:dyDescent="0.2">
      <c r="B38" t="s">
        <v>56</v>
      </c>
      <c r="C38">
        <v>2742850</v>
      </c>
      <c r="D38">
        <v>12500</v>
      </c>
      <c r="F38">
        <f t="shared" si="0"/>
        <v>1767580.3115325077</v>
      </c>
      <c r="G38">
        <f t="shared" si="5"/>
        <v>0.89367450340685584</v>
      </c>
      <c r="H38">
        <f t="shared" si="2"/>
        <v>0.10632549659314416</v>
      </c>
    </row>
    <row r="39" spans="1:8" x14ac:dyDescent="0.2">
      <c r="B39" t="s">
        <v>57</v>
      </c>
      <c r="C39">
        <v>2369359</v>
      </c>
      <c r="D39">
        <v>12500</v>
      </c>
      <c r="F39">
        <f t="shared" si="0"/>
        <v>1394089.3115325077</v>
      </c>
      <c r="G39">
        <f t="shared" si="5"/>
        <v>0.70484043359164028</v>
      </c>
      <c r="H39">
        <f t="shared" si="2"/>
        <v>0.29515956640835972</v>
      </c>
    </row>
    <row r="40" spans="1:8" x14ac:dyDescent="0.2">
      <c r="B40" t="s">
        <v>58</v>
      </c>
      <c r="C40">
        <v>1972129</v>
      </c>
      <c r="D40">
        <v>12406</v>
      </c>
      <c r="F40">
        <f t="shared" si="0"/>
        <v>1004193.3395897833</v>
      </c>
      <c r="G40">
        <f t="shared" si="5"/>
        <v>0.50771214084428162</v>
      </c>
      <c r="H40">
        <f t="shared" si="2"/>
        <v>0.49228785915571838</v>
      </c>
    </row>
    <row r="41" spans="1:8" x14ac:dyDescent="0.2">
      <c r="B41" t="s">
        <v>59</v>
      </c>
      <c r="C41">
        <v>1694322</v>
      </c>
      <c r="D41">
        <v>12500</v>
      </c>
      <c r="F41">
        <f t="shared" si="0"/>
        <v>719052.31153250777</v>
      </c>
      <c r="G41">
        <f t="shared" si="5"/>
        <v>0.36354711196982442</v>
      </c>
      <c r="H41">
        <f t="shared" si="2"/>
        <v>0.63645288803017563</v>
      </c>
    </row>
    <row r="42" spans="1:8" x14ac:dyDescent="0.2">
      <c r="B42" t="s">
        <v>60</v>
      </c>
      <c r="C42">
        <v>1672867</v>
      </c>
      <c r="D42">
        <v>12500</v>
      </c>
      <c r="F42">
        <f t="shared" si="0"/>
        <v>697597.31153250777</v>
      </c>
      <c r="G42">
        <f t="shared" si="5"/>
        <v>0.35269963514204156</v>
      </c>
      <c r="H42">
        <f t="shared" si="2"/>
        <v>0.6473003648579585</v>
      </c>
    </row>
    <row r="43" spans="1:8" x14ac:dyDescent="0.2">
      <c r="A43" t="s">
        <v>78</v>
      </c>
      <c r="B43" t="s">
        <v>61</v>
      </c>
      <c r="C43">
        <v>2969859</v>
      </c>
      <c r="D43">
        <v>16632</v>
      </c>
      <c r="F43">
        <f t="shared" si="0"/>
        <v>1672204.1633126936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2894084</v>
      </c>
      <c r="D44">
        <v>16632</v>
      </c>
      <c r="F44">
        <f t="shared" si="0"/>
        <v>1596429.1633126936</v>
      </c>
      <c r="G44">
        <f t="shared" ref="G44:G52" si="6">F44/$F$43</f>
        <v>0.95468555714519499</v>
      </c>
      <c r="H44">
        <f t="shared" si="2"/>
        <v>4.5314442854805015E-2</v>
      </c>
    </row>
    <row r="45" spans="1:8" x14ac:dyDescent="0.2">
      <c r="B45" t="s">
        <v>63</v>
      </c>
      <c r="C45">
        <v>2798824</v>
      </c>
      <c r="D45">
        <v>16506</v>
      </c>
      <c r="F45">
        <f t="shared" si="0"/>
        <v>1510999.881772446</v>
      </c>
      <c r="G45">
        <f t="shared" si="6"/>
        <v>0.9035977274324587</v>
      </c>
      <c r="H45">
        <f t="shared" si="2"/>
        <v>9.6402272567541303E-2</v>
      </c>
    </row>
    <row r="46" spans="1:8" x14ac:dyDescent="0.2">
      <c r="B46" t="s">
        <v>64</v>
      </c>
      <c r="C46">
        <v>2820762</v>
      </c>
      <c r="D46">
        <v>16632</v>
      </c>
      <c r="F46">
        <f t="shared" si="0"/>
        <v>1523107.1633126936</v>
      </c>
      <c r="G46">
        <f t="shared" si="6"/>
        <v>0.91083804043123917</v>
      </c>
      <c r="H46">
        <f t="shared" si="2"/>
        <v>8.9161959568760829E-2</v>
      </c>
    </row>
    <row r="47" spans="1:8" x14ac:dyDescent="0.2">
      <c r="B47" t="s">
        <v>65</v>
      </c>
      <c r="C47">
        <v>2688376</v>
      </c>
      <c r="D47">
        <v>16632</v>
      </c>
      <c r="F47">
        <f t="shared" si="0"/>
        <v>1390721.1633126936</v>
      </c>
      <c r="G47">
        <f t="shared" si="6"/>
        <v>0.83166947782119349</v>
      </c>
      <c r="H47">
        <f t="shared" si="2"/>
        <v>0.16833052217880651</v>
      </c>
    </row>
    <row r="48" spans="1:8" x14ac:dyDescent="0.2">
      <c r="B48" t="s">
        <v>66</v>
      </c>
      <c r="C48">
        <v>2730594</v>
      </c>
      <c r="D48">
        <v>16632</v>
      </c>
      <c r="F48">
        <f t="shared" si="0"/>
        <v>1432939.1633126936</v>
      </c>
      <c r="G48">
        <f t="shared" si="6"/>
        <v>0.85691639498970751</v>
      </c>
      <c r="H48">
        <f t="shared" si="2"/>
        <v>0.14308360501029249</v>
      </c>
    </row>
    <row r="49" spans="1:8" x14ac:dyDescent="0.2">
      <c r="B49" t="s">
        <v>67</v>
      </c>
      <c r="C49">
        <v>2568087</v>
      </c>
      <c r="D49">
        <v>16632</v>
      </c>
      <c r="F49">
        <f t="shared" si="0"/>
        <v>1270432.1633126936</v>
      </c>
      <c r="G49">
        <f t="shared" si="6"/>
        <v>0.75973507971414456</v>
      </c>
      <c r="H49">
        <f t="shared" si="2"/>
        <v>0.24026492028585544</v>
      </c>
    </row>
    <row r="50" spans="1:8" x14ac:dyDescent="0.2">
      <c r="B50" t="s">
        <v>68</v>
      </c>
      <c r="C50">
        <v>2570604</v>
      </c>
      <c r="D50">
        <v>16506</v>
      </c>
      <c r="F50">
        <f t="shared" si="0"/>
        <v>1282779.881772446</v>
      </c>
      <c r="G50">
        <f t="shared" si="6"/>
        <v>0.7671191771411543</v>
      </c>
      <c r="H50">
        <f t="shared" si="2"/>
        <v>0.2328808228588457</v>
      </c>
    </row>
    <row r="51" spans="1:8" x14ac:dyDescent="0.2">
      <c r="B51" t="s">
        <v>69</v>
      </c>
      <c r="C51">
        <v>2759044</v>
      </c>
      <c r="D51">
        <v>16632</v>
      </c>
      <c r="F51">
        <f t="shared" si="0"/>
        <v>1461389.1633126936</v>
      </c>
      <c r="G51">
        <f t="shared" si="6"/>
        <v>0.87392986776066373</v>
      </c>
      <c r="H51">
        <f t="shared" si="2"/>
        <v>0.12607013223933627</v>
      </c>
    </row>
    <row r="52" spans="1:8" x14ac:dyDescent="0.2">
      <c r="B52" t="s">
        <v>70</v>
      </c>
      <c r="C52">
        <v>2650874</v>
      </c>
      <c r="D52">
        <v>16632</v>
      </c>
      <c r="F52">
        <f t="shared" si="0"/>
        <v>1353219.1633126936</v>
      </c>
      <c r="G52">
        <f t="shared" si="6"/>
        <v>0.80924279044487024</v>
      </c>
      <c r="H52">
        <f t="shared" si="2"/>
        <v>0.19075720955512976</v>
      </c>
    </row>
    <row r="53" spans="1:8" x14ac:dyDescent="0.2">
      <c r="A53" t="s">
        <v>79</v>
      </c>
      <c r="B53">
        <v>6</v>
      </c>
      <c r="C53">
        <v>806431</v>
      </c>
      <c r="D53">
        <v>10336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211227 Cy5 Ladder EMSA with yCA</vt:lpstr>
      <vt:lpstr>App 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2021-12-29T22:58:58Z</dcterms:created>
  <dcterms:modified xsi:type="dcterms:W3CDTF">2021-12-29T23:15:26Z</dcterms:modified>
</cp:coreProperties>
</file>